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使い方" sheetId="1" state="visible" r:id="rId3"/>
    <sheet name="月給分解シート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<sst xmlns="http://schemas.openxmlformats.org/spreadsheetml/2006/main" count="47" uniqueCount="44">
  <si>
    <t xml:space="preserve">月給分解シート（固定残業代つき求人の比較用）</t>
  </si>
  <si>
    <t xml:space="preserve">【このシートでできること】</t>
  </si>
  <si>
    <t xml:space="preserve">・求人票の「月給総額」「固定残業代」「固定残業時間」を入力すると、固定残業代を除いた基本給、</t>
  </si>
  <si>
    <r>
      <rPr>
        <sz val="11"/>
        <rFont val="DejaVu Sans"/>
        <family val="2"/>
      </rPr>
      <t xml:space="preserve">　時給換算、残業単価などを自動計算します。</t>
    </r>
    <r>
      <rPr>
        <sz val="11"/>
        <rFont val="Yu Gothic"/>
        <family val="0"/>
        <charset val="1"/>
      </rPr>
      <t xml:space="preserve">A</t>
    </r>
    <r>
      <rPr>
        <sz val="11"/>
        <rFont val="DejaVu Sans"/>
        <family val="2"/>
      </rPr>
      <t xml:space="preserve">社・</t>
    </r>
    <r>
      <rPr>
        <sz val="11"/>
        <rFont val="Yu Gothic"/>
        <family val="0"/>
        <charset val="1"/>
      </rPr>
      <t xml:space="preserve">B</t>
    </r>
    <r>
      <rPr>
        <sz val="11"/>
        <rFont val="DejaVu Sans"/>
        <family val="2"/>
      </rPr>
      <t xml:space="preserve">社の</t>
    </r>
    <r>
      <rPr>
        <sz val="11"/>
        <rFont val="Yu Gothic"/>
        <family val="0"/>
        <charset val="1"/>
      </rPr>
      <t xml:space="preserve">2</t>
    </r>
    <r>
      <rPr>
        <sz val="11"/>
        <rFont val="DejaVu Sans"/>
        <family val="2"/>
      </rPr>
      <t xml:space="preserve">社を並べて比較できます。</t>
    </r>
  </si>
  <si>
    <t xml:space="preserve">【使い方】</t>
  </si>
  <si>
    <r>
      <rPr>
        <sz val="11"/>
        <rFont val="Yu Gothic"/>
        <family val="0"/>
        <charset val="1"/>
      </rPr>
      <t xml:space="preserve">1.</t>
    </r>
    <r>
      <rPr>
        <sz val="11"/>
        <rFont val="DejaVu Sans"/>
        <family val="2"/>
      </rPr>
      <t xml:space="preserve">「月給分解シート」タブを開く</t>
    </r>
  </si>
  <si>
    <r>
      <rPr>
        <sz val="11"/>
        <rFont val="Yu Gothic"/>
        <family val="0"/>
        <charset val="1"/>
      </rPr>
      <t xml:space="preserve">2. </t>
    </r>
    <r>
      <rPr>
        <sz val="11"/>
        <rFont val="DejaVu Sans"/>
        <family val="2"/>
      </rPr>
      <t xml:space="preserve">黄色いセルに求人票の数字を入力する（</t>
    </r>
    <r>
      <rPr>
        <sz val="11"/>
        <rFont val="Yu Gothic"/>
        <family val="0"/>
        <charset val="1"/>
      </rPr>
      <t xml:space="preserve">A</t>
    </r>
    <r>
      <rPr>
        <sz val="11"/>
        <rFont val="DejaVu Sans"/>
        <family val="2"/>
      </rPr>
      <t xml:space="preserve">社・</t>
    </r>
    <r>
      <rPr>
        <sz val="11"/>
        <rFont val="Yu Gothic"/>
        <family val="0"/>
        <charset val="1"/>
      </rPr>
      <t xml:space="preserve">B</t>
    </r>
    <r>
      <rPr>
        <sz val="11"/>
        <rFont val="DejaVu Sans"/>
        <family val="2"/>
      </rPr>
      <t xml:space="preserve">社の</t>
    </r>
    <r>
      <rPr>
        <sz val="11"/>
        <rFont val="Yu Gothic"/>
        <family val="0"/>
        <charset val="1"/>
      </rPr>
      <t xml:space="preserve">2</t>
    </r>
    <r>
      <rPr>
        <sz val="11"/>
        <rFont val="DejaVu Sans"/>
        <family val="2"/>
      </rPr>
      <t xml:space="preserve">列）</t>
    </r>
  </si>
  <si>
    <r>
      <rPr>
        <sz val="11"/>
        <rFont val="Yu Gothic"/>
        <family val="0"/>
        <charset val="1"/>
      </rPr>
      <t xml:space="preserve">3. </t>
    </r>
    <r>
      <rPr>
        <sz val="11"/>
        <rFont val="DejaVu Sans"/>
        <family val="2"/>
      </rPr>
      <t xml:space="preserve">下の「自動計算」欄に結果が表示されます</t>
    </r>
  </si>
  <si>
    <t xml:space="preserve">【凡例】</t>
  </si>
  <si>
    <t xml:space="preserve">・黄色のセル＝入力するセル（例として数値が入っています。上書きしてください）</t>
  </si>
  <si>
    <t xml:space="preserve">・白いセル＝自動計算（変更不要）</t>
  </si>
  <si>
    <t xml:space="preserve">【注意】</t>
  </si>
  <si>
    <t xml:space="preserve">・判定はあくまでめやすです。実際の割増賃金は深夜・休日などの条件で変わります。</t>
  </si>
  <si>
    <t xml:space="preserve">・正式な労働条件は、内定後に交付される労働条件通知書で必ず確認してください。</t>
  </si>
  <si>
    <t xml:space="preserve">月給分解シート｜固定残業代つき求人の中身を分解する</t>
  </si>
  <si>
    <t xml:space="preserve">① 求人票の数字を入力（黄色セル）</t>
  </si>
  <si>
    <t xml:space="preserve">項目</t>
  </si>
  <si>
    <r>
      <rPr>
        <b val="true"/>
        <sz val="11"/>
        <color rgb="FFFFFFFF"/>
        <rFont val="Yu Gothic"/>
        <family val="0"/>
        <charset val="1"/>
      </rPr>
      <t xml:space="preserve">A</t>
    </r>
    <r>
      <rPr>
        <b val="true"/>
        <sz val="11"/>
        <color rgb="FFFFFFFF"/>
        <rFont val="DejaVu Sans"/>
        <family val="2"/>
      </rPr>
      <t xml:space="preserve">社</t>
    </r>
  </si>
  <si>
    <r>
      <rPr>
        <b val="true"/>
        <sz val="11"/>
        <color rgb="FFFFFFFF"/>
        <rFont val="Yu Gothic"/>
        <family val="0"/>
        <charset val="1"/>
      </rPr>
      <t xml:space="preserve">B</t>
    </r>
    <r>
      <rPr>
        <b val="true"/>
        <sz val="11"/>
        <color rgb="FFFFFFFF"/>
        <rFont val="DejaVu Sans"/>
        <family val="2"/>
      </rPr>
      <t xml:space="preserve">社</t>
    </r>
  </si>
  <si>
    <t xml:space="preserve">どこを見るか</t>
  </si>
  <si>
    <t xml:space="preserve">月給総額（額面）</t>
  </si>
  <si>
    <t xml:space="preserve">給与欄のいちばん大きく書かれた金額</t>
  </si>
  <si>
    <t xml:space="preserve">うち固定残業代（月額）</t>
  </si>
  <si>
    <t xml:space="preserve">「固定残業代◯円を含む」の金額</t>
  </si>
  <si>
    <r>
      <rPr>
        <b val="true"/>
        <sz val="11"/>
        <rFont val="DejaVu Sans"/>
        <family val="2"/>
      </rPr>
      <t xml:space="preserve">固定残業時間（時間</t>
    </r>
    <r>
      <rPr>
        <b val="true"/>
        <sz val="11"/>
        <rFont val="Yu Gothic"/>
        <family val="0"/>
        <charset val="1"/>
      </rPr>
      <t xml:space="preserve">/</t>
    </r>
    <r>
      <rPr>
        <b val="true"/>
        <sz val="11"/>
        <rFont val="DejaVu Sans"/>
        <family val="2"/>
      </rPr>
      <t xml:space="preserve">月）</t>
    </r>
  </si>
  <si>
    <t xml:space="preserve">「◯時間分」の時間数。記載がなければ要質問</t>
  </si>
  <si>
    <r>
      <rPr>
        <b val="true"/>
        <sz val="11"/>
        <rFont val="DejaVu Sans"/>
        <family val="2"/>
      </rPr>
      <t xml:space="preserve">月の所定労働時間（時間</t>
    </r>
    <r>
      <rPr>
        <b val="true"/>
        <sz val="11"/>
        <rFont val="Yu Gothic"/>
        <family val="0"/>
        <charset val="1"/>
      </rPr>
      <t xml:space="preserve">/</t>
    </r>
    <r>
      <rPr>
        <b val="true"/>
        <sz val="11"/>
        <rFont val="DejaVu Sans"/>
        <family val="2"/>
      </rPr>
      <t xml:space="preserve">月）</t>
    </r>
  </si>
  <si>
    <r>
      <rPr>
        <sz val="9"/>
        <color rgb="FF595959"/>
        <rFont val="DejaVu Sans"/>
        <family val="2"/>
      </rPr>
      <t xml:space="preserve">不明なら</t>
    </r>
    <r>
      <rPr>
        <sz val="9"/>
        <color rgb="FF595959"/>
        <rFont val="Yu Gothic"/>
        <family val="0"/>
        <charset val="1"/>
      </rPr>
      <t xml:space="preserve">160</t>
    </r>
    <r>
      <rPr>
        <sz val="9"/>
        <color rgb="FF595959"/>
        <rFont val="DejaVu Sans"/>
        <family val="2"/>
      </rPr>
      <t xml:space="preserve">（</t>
    </r>
    <r>
      <rPr>
        <sz val="9"/>
        <color rgb="FF595959"/>
        <rFont val="Yu Gothic"/>
        <family val="0"/>
        <charset val="1"/>
      </rPr>
      <t xml:space="preserve">1</t>
    </r>
    <r>
      <rPr>
        <sz val="9"/>
        <color rgb="FF595959"/>
        <rFont val="DejaVu Sans"/>
        <family val="2"/>
      </rPr>
      <t xml:space="preserve">日</t>
    </r>
    <r>
      <rPr>
        <sz val="9"/>
        <color rgb="FF595959"/>
        <rFont val="Yu Gothic"/>
        <family val="0"/>
        <charset val="1"/>
      </rPr>
      <t xml:space="preserve">8</t>
    </r>
    <r>
      <rPr>
        <sz val="9"/>
        <color rgb="FF595959"/>
        <rFont val="DejaVu Sans"/>
        <family val="2"/>
      </rPr>
      <t xml:space="preserve">時間</t>
    </r>
    <r>
      <rPr>
        <sz val="9"/>
        <color rgb="FF595959"/>
        <rFont val="Yu Gothic"/>
        <family val="0"/>
        <charset val="1"/>
      </rPr>
      <t xml:space="preserve">×20</t>
    </r>
    <r>
      <rPr>
        <sz val="9"/>
        <color rgb="FF595959"/>
        <rFont val="DejaVu Sans"/>
        <family val="2"/>
      </rPr>
      <t xml:space="preserve">日）のままで</t>
    </r>
    <r>
      <rPr>
        <sz val="9"/>
        <color rgb="FF595959"/>
        <rFont val="Yu Gothic"/>
        <family val="0"/>
        <charset val="1"/>
      </rPr>
      <t xml:space="preserve">OK</t>
    </r>
  </si>
  <si>
    <t xml:space="preserve">② 自動計算（変更不要）</t>
  </si>
  <si>
    <t xml:space="preserve">見方</t>
  </si>
  <si>
    <t xml:space="preserve">基本給（固定残業代を除く）</t>
  </si>
  <si>
    <t xml:space="preserve">昇給・賞与・残業単価の土台になる本当の給与</t>
  </si>
  <si>
    <t xml:space="preserve">基本給の時給換算</t>
  </si>
  <si>
    <t xml:space="preserve">地域の最低賃金と比べてみる</t>
  </si>
  <si>
    <t xml:space="preserve">固定残業の時給単価</t>
  </si>
  <si>
    <r>
      <rPr>
        <sz val="9"/>
        <color rgb="FF595959"/>
        <rFont val="DejaVu Sans"/>
        <family val="2"/>
      </rPr>
      <t xml:space="preserve">固定残業代</t>
    </r>
    <r>
      <rPr>
        <sz val="9"/>
        <color rgb="FF595959"/>
        <rFont val="Yu Gothic"/>
        <family val="0"/>
        <charset val="1"/>
      </rPr>
      <t xml:space="preserve">÷</t>
    </r>
    <r>
      <rPr>
        <sz val="9"/>
        <color rgb="FF595959"/>
        <rFont val="DejaVu Sans"/>
        <family val="2"/>
      </rPr>
      <t xml:space="preserve">固定残業時間</t>
    </r>
  </si>
  <si>
    <r>
      <rPr>
        <b val="true"/>
        <sz val="11"/>
        <rFont val="DejaVu Sans"/>
        <family val="2"/>
      </rPr>
      <t xml:space="preserve">割増賃金の最低ライン（時給</t>
    </r>
    <r>
      <rPr>
        <b val="true"/>
        <sz val="11"/>
        <rFont val="Yu Gothic"/>
        <family val="0"/>
        <charset val="1"/>
      </rPr>
      <t xml:space="preserve">×1.25</t>
    </r>
    <r>
      <rPr>
        <b val="true"/>
        <sz val="11"/>
        <rFont val="DejaVu Sans"/>
        <family val="2"/>
      </rPr>
      <t xml:space="preserve">）</t>
    </r>
  </si>
  <si>
    <t xml:space="preserve">残業単価がこれを下回るなら要確認</t>
  </si>
  <si>
    <t xml:space="preserve">単価のめやす判定</t>
  </si>
  <si>
    <t xml:space="preserve">「要確認」なら面接で時間数と単価を質問</t>
  </si>
  <si>
    <t xml:space="preserve">月給に占める固定残業代の割合</t>
  </si>
  <si>
    <t xml:space="preserve">割合が大きいほど総額は残業前提の金額</t>
  </si>
  <si>
    <t xml:space="preserve">※判定はめやすです。深夜・休日労働の割増率や変形労働時間制などにより実際は異なります。</t>
  </si>
  <si>
    <r>
      <rPr>
        <sz val="9"/>
        <color rgb="FF595959"/>
        <rFont val="DejaVu Sans"/>
        <family val="2"/>
      </rPr>
      <t xml:space="preserve">※例の数値（</t>
    </r>
    <r>
      <rPr>
        <sz val="9"/>
        <color rgb="FF595959"/>
        <rFont val="Yu Gothic"/>
        <family val="0"/>
        <charset val="1"/>
      </rPr>
      <t xml:space="preserve">A</t>
    </r>
    <r>
      <rPr>
        <sz val="9"/>
        <color rgb="FF595959"/>
        <rFont val="DejaVu Sans"/>
        <family val="2"/>
      </rPr>
      <t xml:space="preserve">社</t>
    </r>
    <r>
      <rPr>
        <sz val="9"/>
        <color rgb="FF595959"/>
        <rFont val="Yu Gothic"/>
        <family val="0"/>
        <charset val="1"/>
      </rPr>
      <t xml:space="preserve">:</t>
    </r>
    <r>
      <rPr>
        <sz val="9"/>
        <color rgb="FF595959"/>
        <rFont val="DejaVu Sans"/>
        <family val="2"/>
      </rPr>
      <t xml:space="preserve">月給</t>
    </r>
    <r>
      <rPr>
        <sz val="9"/>
        <color rgb="FF595959"/>
        <rFont val="Yu Gothic"/>
        <family val="0"/>
        <charset val="1"/>
      </rPr>
      <t xml:space="preserve">28</t>
    </r>
    <r>
      <rPr>
        <sz val="9"/>
        <color rgb="FF595959"/>
        <rFont val="DejaVu Sans"/>
        <family val="2"/>
      </rPr>
      <t xml:space="preserve">万円のうち固定残業代</t>
    </r>
    <r>
      <rPr>
        <sz val="9"/>
        <color rgb="FF595959"/>
        <rFont val="Yu Gothic"/>
        <family val="0"/>
        <charset val="1"/>
      </rPr>
      <t xml:space="preserve">5</t>
    </r>
    <r>
      <rPr>
        <sz val="9"/>
        <color rgb="FF595959"/>
        <rFont val="DejaVu Sans"/>
        <family val="2"/>
      </rPr>
      <t xml:space="preserve">万円</t>
    </r>
    <r>
      <rPr>
        <sz val="9"/>
        <color rgb="FF595959"/>
        <rFont val="Yu Gothic"/>
        <family val="0"/>
        <charset val="1"/>
      </rPr>
      <t xml:space="preserve">/30</t>
    </r>
    <r>
      <rPr>
        <sz val="9"/>
        <color rgb="FF595959"/>
        <rFont val="DejaVu Sans"/>
        <family val="2"/>
      </rPr>
      <t xml:space="preserve">時間、</t>
    </r>
    <r>
      <rPr>
        <sz val="9"/>
        <color rgb="FF595959"/>
        <rFont val="Yu Gothic"/>
        <family val="0"/>
        <charset val="1"/>
      </rPr>
      <t xml:space="preserve">B</t>
    </r>
    <r>
      <rPr>
        <sz val="9"/>
        <color rgb="FF595959"/>
        <rFont val="DejaVu Sans"/>
        <family val="2"/>
      </rPr>
      <t xml:space="preserve">社</t>
    </r>
    <r>
      <rPr>
        <sz val="9"/>
        <color rgb="FF595959"/>
        <rFont val="Yu Gothic"/>
        <family val="0"/>
        <charset val="1"/>
      </rPr>
      <t xml:space="preserve">:</t>
    </r>
    <r>
      <rPr>
        <sz val="9"/>
        <color rgb="FF595959"/>
        <rFont val="DejaVu Sans"/>
        <family val="2"/>
      </rPr>
      <t xml:space="preserve">月給</t>
    </r>
    <r>
      <rPr>
        <sz val="9"/>
        <color rgb="FF595959"/>
        <rFont val="Yu Gothic"/>
        <family val="0"/>
        <charset val="1"/>
      </rPr>
      <t xml:space="preserve">30</t>
    </r>
    <r>
      <rPr>
        <sz val="9"/>
        <color rgb="FF595959"/>
        <rFont val="DejaVu Sans"/>
        <family val="2"/>
      </rPr>
      <t xml:space="preserve">万円のうち</t>
    </r>
    <r>
      <rPr>
        <sz val="9"/>
        <color rgb="FF595959"/>
        <rFont val="Yu Gothic"/>
        <family val="0"/>
        <charset val="1"/>
      </rPr>
      <t xml:space="preserve">8</t>
    </r>
    <r>
      <rPr>
        <sz val="9"/>
        <color rgb="FF595959"/>
        <rFont val="DejaVu Sans"/>
        <family val="2"/>
      </rPr>
      <t xml:space="preserve">万円</t>
    </r>
    <r>
      <rPr>
        <sz val="9"/>
        <color rgb="FF595959"/>
        <rFont val="Yu Gothic"/>
        <family val="0"/>
        <charset val="1"/>
      </rPr>
      <t xml:space="preserve">/45</t>
    </r>
    <r>
      <rPr>
        <sz val="9"/>
        <color rgb="FF595959"/>
        <rFont val="DejaVu Sans"/>
        <family val="2"/>
      </rPr>
      <t xml:space="preserve">時間）は架空の求人例です。</t>
    </r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</si>
</sst>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"/>
    <numFmt numFmtId="166" formatCode="0.0%"/>
  </numFmts>
  <fonts count="1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1F4E79"/>
      <name val="DejaVu Sans"/>
      <family val="2"/>
    </font>
    <font>
      <sz val="11"/>
      <name val="Yu Gothic"/>
      <family val="0"/>
      <charset val="1"/>
    </font>
    <font>
      <b val="true"/>
      <sz val="11"/>
      <name val="DejaVu Sans"/>
      <family val="2"/>
    </font>
    <font>
      <sz val="11"/>
      <name val="DejaVu Sans"/>
      <family val="2"/>
    </font>
    <font>
      <b val="true"/>
      <sz val="14"/>
      <color rgb="FFFFFFFF"/>
      <name val="DejaVu Sans"/>
      <family val="2"/>
    </font>
    <font>
      <b val="true"/>
      <sz val="12"/>
      <color rgb="FF1F4E79"/>
      <name val="DejaVu Sans"/>
      <family val="2"/>
    </font>
    <font>
      <b val="true"/>
      <sz val="11"/>
      <color rgb="FFFFFFFF"/>
      <name val="DejaVu Sans"/>
      <family val="2"/>
    </font>
    <font>
      <b val="true"/>
      <sz val="11"/>
      <color rgb="FFFFFFFF"/>
      <name val="Yu Gothic"/>
      <family val="0"/>
      <charset val="1"/>
    </font>
    <font>
      <sz val="9"/>
      <color rgb="FF595959"/>
      <name val="DejaVu Sans"/>
      <family val="2"/>
    </font>
    <font>
      <b val="true"/>
      <sz val="11"/>
      <name val="Yu Gothic"/>
      <family val="0"/>
      <charset val="1"/>
    </font>
    <font>
      <sz val="9"/>
      <color rgb="FF595959"/>
      <name val="Yu Gothic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1F4E79"/>
        <bgColor rgb="FF003366"/>
      </patternFill>
    </fill>
    <fill>
      <patternFill patternType="solid">
        <fgColor rgb="FFDEEAF6"/>
        <bgColor rgb="FFF2F2F2"/>
      </patternFill>
    </fill>
    <fill>
      <patternFill patternType="solid">
        <fgColor rgb="FFFFF2CC"/>
        <bgColor rgb="FFF2F2F2"/>
      </patternFill>
    </fill>
    <fill>
      <patternFill patternType="solid">
        <fgColor rgb="FFF2F2F2"/>
        <bgColor rgb="FFDEEAF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2CC"/>
      <rgbColor rgb="FFDEEAF6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2F2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003366"/>
      <rgbColor rgb="FF339966"/>
      <rgbColor rgb="FF003300"/>
      <rgbColor rgb="FF333300"/>
      <rgbColor rgb="FF993300"/>
      <rgbColor rgb="FF993366"/>
      <rgbColor rgb="FF1F4E7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90"/>
  </cols>
  <sheetData>
    <row r="2" customFormat="false" ht="17.35" hidden="false" customHeight="false" outlineLevel="0" collapsed="false">
      <c r="B2" s="1" t="s">
        <v>0</v>
      </c>
    </row>
    <row r="4" customFormat="false" ht="15" hidden="false" customHeight="false" outlineLevel="0" collapsed="false">
      <c r="B4" s="2"/>
    </row>
    <row r="5" customFormat="false" ht="15" hidden="false" customHeight="false" outlineLevel="0" collapsed="false">
      <c r="B5" s="3" t="s">
        <v>1</v>
      </c>
    </row>
    <row r="6" customFormat="false" ht="15" hidden="false" customHeight="false" outlineLevel="0" collapsed="false">
      <c r="B6" s="4" t="s">
        <v>2</v>
      </c>
    </row>
    <row r="7" customFormat="false" ht="15" hidden="false" customHeight="false" outlineLevel="0" collapsed="false">
      <c r="B7" s="4" t="s">
        <v>3</v>
      </c>
    </row>
    <row r="8" customFormat="false" ht="15" hidden="false" customHeight="false" outlineLevel="0" collapsed="false">
      <c r="B8" s="2"/>
    </row>
    <row r="9" customFormat="false" ht="15" hidden="false" customHeight="false" outlineLevel="0" collapsed="false">
      <c r="B9" s="3" t="s">
        <v>4</v>
      </c>
    </row>
    <row r="10" customFormat="false" ht="15" hidden="false" customHeight="false" outlineLevel="0" collapsed="false">
      <c r="B10" s="2" t="s">
        <v>5</v>
      </c>
    </row>
    <row r="11" customFormat="false" ht="15" hidden="false" customHeight="false" outlineLevel="0" collapsed="false">
      <c r="B11" s="2" t="s">
        <v>6</v>
      </c>
    </row>
    <row r="12" customFormat="false" ht="15" hidden="false" customHeight="false" outlineLevel="0" collapsed="false">
      <c r="B12" s="2" t="s">
        <v>7</v>
      </c>
    </row>
    <row r="13" customFormat="false" ht="15" hidden="false" customHeight="false" outlineLevel="0" collapsed="false">
      <c r="B13" s="2"/>
    </row>
    <row r="14" customFormat="false" ht="15" hidden="false" customHeight="false" outlineLevel="0" collapsed="false">
      <c r="B14" s="3" t="s">
        <v>8</v>
      </c>
    </row>
    <row r="15" customFormat="false" ht="15" hidden="false" customHeight="false" outlineLevel="0" collapsed="false">
      <c r="B15" s="4" t="s">
        <v>9</v>
      </c>
    </row>
    <row r="16" customFormat="false" ht="15" hidden="false" customHeight="false" outlineLevel="0" collapsed="false">
      <c r="B16" s="4" t="s">
        <v>10</v>
      </c>
    </row>
    <row r="17" customFormat="false" ht="15" hidden="false" customHeight="false" outlineLevel="0" collapsed="false">
      <c r="B17" s="2"/>
    </row>
    <row r="18" customFormat="false" ht="15" hidden="false" customHeight="false" outlineLevel="0" collapsed="false">
      <c r="B18" s="3" t="s">
        <v>11</v>
      </c>
    </row>
    <row r="19" customFormat="false" ht="15" hidden="false" customHeight="false" outlineLevel="0" collapsed="false">
      <c r="B19" s="4" t="s">
        <v>12</v>
      </c>
    </row>
    <row r="20" customFormat="false" ht="15" hidden="false" customHeight="false" outlineLevel="0" collapsed="false">
      <c r="B20" s="4" t="s">
        <v>13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E2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38"/>
    <col collapsed="false" customWidth="true" hidden="false" outlineLevel="0" max="4" min="3" style="0" width="16"/>
    <col collapsed="false" customWidth="true" hidden="false" outlineLevel="0" max="5" min="5" style="0" width="44"/>
  </cols>
  <sheetData>
    <row r="2" customFormat="false" ht="24" hidden="false" customHeight="true" outlineLevel="0" collapsed="false">
      <c r="B2" s="5" t="s">
        <v>14</v>
      </c>
      <c r="C2" s="5"/>
      <c r="D2" s="5"/>
      <c r="E2" s="5"/>
    </row>
    <row r="4" customFormat="false" ht="15" hidden="false" customHeight="false" outlineLevel="0" collapsed="false">
      <c r="B4" s="6" t="s">
        <v>15</v>
      </c>
    </row>
    <row r="5" customFormat="false" ht="15" hidden="false" customHeight="false" outlineLevel="0" collapsed="false">
      <c r="B5" s="7" t="s">
        <v>16</v>
      </c>
      <c r="C5" s="8" t="s">
        <v>17</v>
      </c>
      <c r="D5" s="8" t="s">
        <v>18</v>
      </c>
      <c r="E5" s="7" t="s">
        <v>19</v>
      </c>
    </row>
    <row r="6" customFormat="false" ht="15" hidden="false" customHeight="false" outlineLevel="0" collapsed="false">
      <c r="B6" s="9" t="s">
        <v>20</v>
      </c>
      <c r="C6" s="10" t="n">
        <v>280000</v>
      </c>
      <c r="D6" s="10" t="n">
        <v>300000</v>
      </c>
      <c r="E6" s="11" t="s">
        <v>21</v>
      </c>
    </row>
    <row r="7" customFormat="false" ht="15" hidden="false" customHeight="false" outlineLevel="0" collapsed="false">
      <c r="B7" s="9" t="s">
        <v>22</v>
      </c>
      <c r="C7" s="10" t="n">
        <v>50000</v>
      </c>
      <c r="D7" s="10" t="n">
        <v>80000</v>
      </c>
      <c r="E7" s="11" t="s">
        <v>23</v>
      </c>
    </row>
    <row r="8" customFormat="false" ht="15" hidden="false" customHeight="false" outlineLevel="0" collapsed="false">
      <c r="B8" s="9" t="s">
        <v>24</v>
      </c>
      <c r="C8" s="10" t="n">
        <v>30</v>
      </c>
      <c r="D8" s="10" t="n">
        <v>45</v>
      </c>
      <c r="E8" s="11" t="s">
        <v>25</v>
      </c>
    </row>
    <row r="9" customFormat="false" ht="15" hidden="false" customHeight="false" outlineLevel="0" collapsed="false">
      <c r="B9" s="9" t="s">
        <v>26</v>
      </c>
      <c r="C9" s="10" t="n">
        <v>160</v>
      </c>
      <c r="D9" s="10" t="n">
        <v>160</v>
      </c>
      <c r="E9" s="11" t="s">
        <v>27</v>
      </c>
    </row>
    <row r="11" customFormat="false" ht="15" hidden="false" customHeight="false" outlineLevel="0" collapsed="false">
      <c r="B11" s="6" t="s">
        <v>28</v>
      </c>
    </row>
    <row r="12" customFormat="false" ht="15" hidden="false" customHeight="false" outlineLevel="0" collapsed="false">
      <c r="B12" s="7" t="s">
        <v>16</v>
      </c>
      <c r="C12" s="8" t="s">
        <v>17</v>
      </c>
      <c r="D12" s="8" t="s">
        <v>18</v>
      </c>
      <c r="E12" s="7" t="s">
        <v>29</v>
      </c>
    </row>
    <row r="13" customFormat="false" ht="15" hidden="false" customHeight="false" outlineLevel="0" collapsed="false">
      <c r="B13" s="12" t="s">
        <v>30</v>
      </c>
      <c r="C13" s="13" t="n">
        <f aca="false">IF(C6="","",C6-C7)</f>
        <v>230000</v>
      </c>
      <c r="D13" s="13" t="n">
        <f aca="false">IF(D6="","",D6-D7)</f>
        <v>220000</v>
      </c>
      <c r="E13" s="11" t="s">
        <v>31</v>
      </c>
    </row>
    <row r="14" customFormat="false" ht="15" hidden="false" customHeight="false" outlineLevel="0" collapsed="false">
      <c r="B14" s="12" t="s">
        <v>32</v>
      </c>
      <c r="C14" s="13" t="n">
        <f aca="false">IF(OR(C6="",C9="",C9=0),"",ROUND((C6-C7)/C9,0))</f>
        <v>1438</v>
      </c>
      <c r="D14" s="13" t="n">
        <f aca="false">IF(OR(D6="",D9="",D9=0),"",ROUND((D6-D7)/D9,0))</f>
        <v>1375</v>
      </c>
      <c r="E14" s="11" t="s">
        <v>33</v>
      </c>
    </row>
    <row r="15" customFormat="false" ht="15" hidden="false" customHeight="false" outlineLevel="0" collapsed="false">
      <c r="B15" s="12" t="s">
        <v>34</v>
      </c>
      <c r="C15" s="13" t="n">
        <f aca="false">IF(OR(C7="",C7=0,C8="",C8=0),"",ROUND(C7/C8,0))</f>
        <v>1667</v>
      </c>
      <c r="D15" s="13" t="n">
        <f aca="false">IF(OR(D7="",D7=0,D8="",D8=0),"",ROUND(D7/D8,0))</f>
        <v>1778</v>
      </c>
      <c r="E15" s="11" t="s">
        <v>35</v>
      </c>
    </row>
    <row r="16" customFormat="false" ht="15" hidden="false" customHeight="false" outlineLevel="0" collapsed="false">
      <c r="B16" s="12" t="s">
        <v>36</v>
      </c>
      <c r="C16" s="13" t="n">
        <f aca="false">IF(OR(C6="",C9="",C9=0),"",ROUND((C6-C7)/C9*1.25,0))</f>
        <v>1797</v>
      </c>
      <c r="D16" s="13" t="n">
        <f aca="false">IF(OR(D6="",D9="",D9=0),"",ROUND((D6-D7)/D9*1.25,0))</f>
        <v>1719</v>
      </c>
      <c r="E16" s="11" t="s">
        <v>37</v>
      </c>
    </row>
    <row r="17" customFormat="false" ht="15" hidden="false" customHeight="false" outlineLevel="0" collapsed="false">
      <c r="B17" s="12" t="s">
        <v>38</v>
      </c>
      <c r="C17" s="14" t="str">
        <f aca="false">IF(OR(C7="",C7=0,C8="",C8=0),"",IF(ROUND(C7/C8,0)&gt;=ROUND((C6-C7)/C9*1.25,0),"割増水準を満たすめやす","要確認：割増基準を下回る可能性"))</f>
        <v>要確認：割増基準を下回る可能性</v>
      </c>
      <c r="D17" s="14" t="str">
        <f aca="false">IF(OR(D7="",D7=0,D8="",D8=0),"",IF(ROUND(D7/D8,0)&gt;=ROUND((D6-D7)/D9*1.25,0),"割増水準を満たすめやす","要確認：割増基準を下回る可能性"))</f>
        <v>割増水準を満たすめやす</v>
      </c>
      <c r="E17" s="11" t="s">
        <v>39</v>
      </c>
    </row>
    <row r="18" customFormat="false" ht="15" hidden="false" customHeight="false" outlineLevel="0" collapsed="false">
      <c r="B18" s="12" t="s">
        <v>40</v>
      </c>
      <c r="C18" s="15" t="n">
        <f aca="false">IF(OR(C6="",C6=0),"",C7/C6)</f>
        <v>0.178571428571429</v>
      </c>
      <c r="D18" s="15" t="n">
        <f aca="false">IF(OR(D6="",D6=0),"",D7/D6)</f>
        <v>0.266666666666667</v>
      </c>
      <c r="E18" s="11" t="s">
        <v>41</v>
      </c>
    </row>
    <row r="20" customFormat="false" ht="15" hidden="false" customHeight="false" outlineLevel="0" collapsed="false">
      <c r="B20" s="16" t="s">
        <v>42</v>
      </c>
    </row>
    <row r="21" customFormat="false" ht="15" hidden="false" customHeight="false" outlineLevel="0" collapsed="false">
      <c r="B21" s="16" t="s">
        <v>43</v>
      </c>
    </row>
  </sheetData>
  <mergeCells count="1">
    <mergeCell ref="B2:E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LibreOffice/26.2.2.2$Linux_AARCH64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2026-07-11T01:39:58Z</dcterms:created>
  <dc:creator>openpyxl</dc:creator>
  <dc:description/>
  <dc:language>en-US</dc:language>
  <cp:lastModifiedBy/>
  <dcterms:modified xsi:type="dcterms:W3CDTF">2026-07-11T01:39:58Z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