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使い方" sheetId="1" state="visible" r:id="rId3"/>
    <sheet name="手続きチェックリスト" sheetId="2" state="visible" r:id="rId4"/>
    <sheet name="保険料試算"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<sst xmlns="http://schemas.openxmlformats.org/spreadsheetml/2006/main" count="106" uniqueCount="81">
  <si>
    <t xml:space="preserve">退職後手続きチェックリスト＋保険料かんたん試算シート</t>
  </si>
  <si>
    <t xml:space="preserve">このファイルについて</t>
  </si>
  <si>
    <t xml:space="preserve">転職先が決まる前に退職する方向けに、退職後に必要な手続きの期限を自動計算するチェックリストと、任意継続と国民健康保険の保険料をざっくり比較できる試算シートをまとめたものです。</t>
  </si>
  <si>
    <t xml:space="preserve">使い方</t>
  </si>
  <si>
    <r>
      <rPr>
        <sz val="11"/>
        <color rgb="FF000000"/>
        <rFont val="Yu Gothic"/>
        <family val="0"/>
        <charset val="1"/>
      </rPr>
      <t xml:space="preserve">1.</t>
    </r>
    <r>
      <rPr>
        <sz val="11"/>
        <color rgb="FF000000"/>
        <rFont val="DejaVu Sans"/>
        <family val="2"/>
      </rPr>
      <t xml:space="preserve">「手続きチェックリスト」シートの黄色いセルに退職日（と決まっていれば入社日）を入力すると、各手続きの期限日が自動で計算されます。</t>
    </r>
  </si>
  <si>
    <r>
      <rPr>
        <sz val="11"/>
        <color rgb="FF000000"/>
        <rFont val="Yu Gothic"/>
        <family val="0"/>
        <charset val="1"/>
      </rPr>
      <t xml:space="preserve">2. </t>
    </r>
    <r>
      <rPr>
        <sz val="11"/>
        <color rgb="FF000000"/>
        <rFont val="DejaVu Sans"/>
        <family val="2"/>
      </rPr>
      <t xml:space="preserve">手続きが終わったら「状況」欄をプルダウンで「完了」に変えていきます。</t>
    </r>
  </si>
  <si>
    <r>
      <rPr>
        <sz val="11"/>
        <color rgb="FF000000"/>
        <rFont val="Yu Gothic"/>
        <family val="0"/>
        <charset val="1"/>
      </rPr>
      <t xml:space="preserve">3.</t>
    </r>
    <r>
      <rPr>
        <sz val="11"/>
        <color rgb="FF000000"/>
        <rFont val="DejaVu Sans"/>
        <family val="2"/>
      </rPr>
      <t xml:space="preserve">「保険料試算」シートの黄色いセルに前年の年収などを入れると、任意継続と国民健康保険の月額のめやすを比較できます。</t>
    </r>
  </si>
  <si>
    <t xml:space="preserve">注意事項</t>
  </si>
  <si>
    <t xml:space="preserve">・試算はあくまで概算です。国民健康保険料は市区町村ごとに料率が大きく異なるため、正確な金額は必ずお住まいの市区町村の窓口・健康保険組合にご確認ください。</t>
  </si>
  <si>
    <t xml:space="preserve">・黄色のセルのみ入力してください。それ以外のセルには計算式が入っています。</t>
  </si>
  <si>
    <r>
      <rPr>
        <sz val="11"/>
        <color rgb="FF000000"/>
        <rFont val="DejaVu Sans"/>
        <family val="2"/>
      </rPr>
      <t xml:space="preserve">配布元：第二のキャリア戦略（</t>
    </r>
    <r>
      <rPr>
        <sz val="11"/>
        <color rgb="FF000000"/>
        <rFont val="Yu Gothic"/>
        <family val="0"/>
        <charset val="1"/>
      </rPr>
      <t xml:space="preserve">nextcareer-support.com</t>
    </r>
    <r>
      <rPr>
        <sz val="11"/>
        <color rgb="FF000000"/>
        <rFont val="DejaVu Sans"/>
        <family val="2"/>
      </rPr>
      <t xml:space="preserve">）／本ファイルの再配布はご遠慮ください。</t>
    </r>
  </si>
  <si>
    <t xml:space="preserve">退職後手続きチェックリスト（期限自動計算）</t>
  </si>
  <si>
    <t xml:space="preserve">退職日</t>
  </si>
  <si>
    <t xml:space="preserve">入社日（未定なら空欄）</t>
  </si>
  <si>
    <r>
      <rPr>
        <sz val="11"/>
        <color rgb="FF808080"/>
        <rFont val="DejaVu Sans"/>
        <family val="2"/>
      </rPr>
      <t xml:space="preserve">※黄色のセルに日付を入力（例：</t>
    </r>
    <r>
      <rPr>
        <sz val="11"/>
        <color rgb="FF808080"/>
        <rFont val="Yu Gothic"/>
        <family val="0"/>
        <charset val="1"/>
      </rPr>
      <t xml:space="preserve">2026/9/30</t>
    </r>
    <r>
      <rPr>
        <sz val="11"/>
        <color rgb="FF808080"/>
        <rFont val="DejaVu Sans"/>
        <family val="2"/>
      </rPr>
      <t xml:space="preserve">）</t>
    </r>
  </si>
  <si>
    <t xml:space="preserve">時期</t>
  </si>
  <si>
    <t xml:space="preserve">手続き</t>
  </si>
  <si>
    <t xml:space="preserve">期限のめやす</t>
  </si>
  <si>
    <t xml:space="preserve">期限日（自動）</t>
  </si>
  <si>
    <t xml:space="preserve">持ち物・必要書類</t>
  </si>
  <si>
    <t xml:space="preserve">状況</t>
  </si>
  <si>
    <t xml:space="preserve">退職前</t>
  </si>
  <si>
    <r>
      <rPr>
        <sz val="11"/>
        <color rgb="FF000000"/>
        <rFont val="DejaVu Sans"/>
        <family val="2"/>
      </rPr>
      <t xml:space="preserve">離職票（</t>
    </r>
    <r>
      <rPr>
        <sz val="11"/>
        <color rgb="FF000000"/>
        <rFont val="Yu Gothic"/>
        <family val="0"/>
        <charset val="1"/>
      </rPr>
      <t xml:space="preserve">-1</t>
    </r>
    <r>
      <rPr>
        <sz val="11"/>
        <color rgb="FF000000"/>
        <rFont val="DejaVu Sans"/>
        <family val="2"/>
      </rPr>
      <t xml:space="preserve">・</t>
    </r>
    <r>
      <rPr>
        <sz val="11"/>
        <color rgb="FF000000"/>
        <rFont val="Yu Gothic"/>
        <family val="0"/>
        <charset val="1"/>
      </rPr>
      <t xml:space="preserve">-2</t>
    </r>
    <r>
      <rPr>
        <sz val="11"/>
        <color rgb="FF000000"/>
        <rFont val="DejaVu Sans"/>
        <family val="2"/>
      </rPr>
      <t xml:space="preserve">）の発行を会社へ依頼</t>
    </r>
  </si>
  <si>
    <t xml:space="preserve">最終出勤日まで</t>
  </si>
  <si>
    <t xml:space="preserve">－</t>
  </si>
  <si>
    <t xml:space="preserve">－（口頭またはメールで依頼）</t>
  </si>
  <si>
    <t xml:space="preserve">未着手</t>
  </si>
  <si>
    <t xml:space="preserve">健康保険資格喪失証明書の発行を依頼</t>
  </si>
  <si>
    <t xml:space="preserve">住民税の徴収方法（一括か普通徴収か）を確認</t>
  </si>
  <si>
    <t xml:space="preserve">退職直後</t>
  </si>
  <si>
    <t xml:space="preserve">健康保険の切替：国民健康保険に加入する場合</t>
  </si>
  <si>
    <r>
      <rPr>
        <sz val="11"/>
        <color rgb="FF000000"/>
        <rFont val="DejaVu Sans"/>
        <family val="2"/>
      </rPr>
      <t xml:space="preserve">退職日の翌日から</t>
    </r>
    <r>
      <rPr>
        <sz val="11"/>
        <color rgb="FF000000"/>
        <rFont val="Yu Gothic"/>
        <family val="0"/>
        <charset val="1"/>
      </rPr>
      <t xml:space="preserve">14</t>
    </r>
    <r>
      <rPr>
        <sz val="11"/>
        <color rgb="FF000000"/>
        <rFont val="DejaVu Sans"/>
        <family val="2"/>
      </rPr>
      <t xml:space="preserve">日以内</t>
    </r>
  </si>
  <si>
    <t xml:space="preserve">資格喪失証明書、本人確認書類、マイナンバー</t>
  </si>
  <si>
    <t xml:space="preserve">健康保険の切替：任意継続を選ぶ場合</t>
  </si>
  <si>
    <r>
      <rPr>
        <sz val="11"/>
        <color rgb="FF000000"/>
        <rFont val="DejaVu Sans"/>
        <family val="2"/>
      </rPr>
      <t xml:space="preserve">退職日の翌日から</t>
    </r>
    <r>
      <rPr>
        <sz val="11"/>
        <color rgb="FF000000"/>
        <rFont val="Yu Gothic"/>
        <family val="0"/>
        <charset val="1"/>
      </rPr>
      <t xml:space="preserve">20</t>
    </r>
    <r>
      <rPr>
        <sz val="11"/>
        <color rgb="FF000000"/>
        <rFont val="DejaVu Sans"/>
        <family val="2"/>
      </rPr>
      <t xml:space="preserve">日以内</t>
    </r>
  </si>
  <si>
    <t xml:space="preserve">任意継続被保険者資格取得申出書</t>
  </si>
  <si>
    <r>
      <rPr>
        <sz val="11"/>
        <color rgb="FF000000"/>
        <rFont val="DejaVu Sans"/>
        <family val="2"/>
      </rPr>
      <t xml:space="preserve">国民年金への切替（第</t>
    </r>
    <r>
      <rPr>
        <sz val="11"/>
        <color rgb="FF000000"/>
        <rFont val="Yu Gothic"/>
        <family val="0"/>
        <charset val="1"/>
      </rPr>
      <t xml:space="preserve">1</t>
    </r>
    <r>
      <rPr>
        <sz val="11"/>
        <color rgb="FF000000"/>
        <rFont val="DejaVu Sans"/>
        <family val="2"/>
      </rPr>
      <t xml:space="preserve">号被保険者）</t>
    </r>
  </si>
  <si>
    <t xml:space="preserve">年金手帳または基礎年金番号通知書、離職日がわかる書類</t>
  </si>
  <si>
    <t xml:space="preserve">離職票到着後</t>
  </si>
  <si>
    <t xml:space="preserve">ハローワークで求職申込み・失業給付の手続き</t>
  </si>
  <si>
    <r>
      <rPr>
        <sz val="11"/>
        <color rgb="FF000000"/>
        <rFont val="DejaVu Sans"/>
        <family val="2"/>
      </rPr>
      <t xml:space="preserve">受給期間（原則</t>
    </r>
    <r>
      <rPr>
        <sz val="11"/>
        <color rgb="FF000000"/>
        <rFont val="Yu Gothic"/>
        <family val="0"/>
        <charset val="1"/>
      </rPr>
      <t xml:space="preserve">1</t>
    </r>
    <r>
      <rPr>
        <sz val="11"/>
        <color rgb="FF000000"/>
        <rFont val="DejaVu Sans"/>
        <family val="2"/>
      </rPr>
      <t xml:space="preserve">年）を考え早めに</t>
    </r>
  </si>
  <si>
    <r>
      <rPr>
        <sz val="11"/>
        <color rgb="FF000000"/>
        <rFont val="DejaVu Sans"/>
        <family val="2"/>
      </rPr>
      <t xml:space="preserve">離職票</t>
    </r>
    <r>
      <rPr>
        <sz val="11"/>
        <color rgb="FF000000"/>
        <rFont val="Yu Gothic"/>
        <family val="0"/>
        <charset val="1"/>
      </rPr>
      <t xml:space="preserve">-1</t>
    </r>
    <r>
      <rPr>
        <sz val="11"/>
        <color rgb="FF000000"/>
        <rFont val="DejaVu Sans"/>
        <family val="2"/>
      </rPr>
      <t xml:space="preserve">・</t>
    </r>
    <r>
      <rPr>
        <sz val="11"/>
        <color rgb="FF000000"/>
        <rFont val="Yu Gothic"/>
        <family val="0"/>
        <charset val="1"/>
      </rPr>
      <t xml:space="preserve">2</t>
    </r>
    <r>
      <rPr>
        <sz val="11"/>
        <color rgb="FF000000"/>
        <rFont val="DejaVu Sans"/>
        <family val="2"/>
      </rPr>
      <t xml:space="preserve">、本人確認書類、写真</t>
    </r>
    <r>
      <rPr>
        <sz val="11"/>
        <color rgb="FF000000"/>
        <rFont val="Yu Gothic"/>
        <family val="0"/>
        <charset val="1"/>
      </rPr>
      <t xml:space="preserve">2</t>
    </r>
    <r>
      <rPr>
        <sz val="11"/>
        <color rgb="FF000000"/>
        <rFont val="DejaVu Sans"/>
        <family val="2"/>
      </rPr>
      <t xml:space="preserve">枚、通帳</t>
    </r>
  </si>
  <si>
    <t xml:space="preserve">納付書到着後</t>
  </si>
  <si>
    <t xml:space="preserve">住民税の納付（普通徴収）</t>
  </si>
  <si>
    <t xml:space="preserve">納付書記載の納期限</t>
  </si>
  <si>
    <t xml:space="preserve">納付書</t>
  </si>
  <si>
    <t xml:space="preserve">国民健康保険料・国民年金保険料の納付</t>
  </si>
  <si>
    <t xml:space="preserve">納付書（口座振替の設定も可）</t>
  </si>
  <si>
    <t xml:space="preserve">入社決定後</t>
  </si>
  <si>
    <t xml:space="preserve">新しい会社へ年金手帳・雇用保険被保険者証等を提出</t>
  </si>
  <si>
    <t xml:space="preserve">入社日まで</t>
  </si>
  <si>
    <t xml:space="preserve">源泉徴収票、マイナンバー、給与振込口座</t>
  </si>
  <si>
    <r>
      <rPr>
        <sz val="11"/>
        <color rgb="FF808080"/>
        <rFont val="DejaVu Sans"/>
        <family val="2"/>
      </rPr>
      <t xml:space="preserve">※期限日は法令上の原則（国保・年金＝退職日の翌日から</t>
    </r>
    <r>
      <rPr>
        <sz val="11"/>
        <color rgb="FF808080"/>
        <rFont val="Yu Gothic"/>
        <family val="0"/>
        <charset val="1"/>
      </rPr>
      <t xml:space="preserve">14</t>
    </r>
    <r>
      <rPr>
        <sz val="11"/>
        <color rgb="FF808080"/>
        <rFont val="DejaVu Sans"/>
        <family val="2"/>
      </rPr>
      <t xml:space="preserve">日以内、任意継続＝</t>
    </r>
    <r>
      <rPr>
        <sz val="11"/>
        <color rgb="FF808080"/>
        <rFont val="Yu Gothic"/>
        <family val="0"/>
        <charset val="1"/>
      </rPr>
      <t xml:space="preserve">20</t>
    </r>
    <r>
      <rPr>
        <sz val="11"/>
        <color rgb="FF808080"/>
        <rFont val="DejaVu Sans"/>
        <family val="2"/>
      </rPr>
      <t xml:space="preserve">日以内）をもとに自動計算しています。土日祝の場合は前倒しで動きましょう。</t>
    </r>
  </si>
  <si>
    <r>
      <rPr>
        <b val="true"/>
        <sz val="14"/>
        <color rgb="FFFFFFFF"/>
        <rFont val="DejaVu Sans"/>
        <family val="2"/>
      </rPr>
      <t xml:space="preserve">任意継続 </t>
    </r>
    <r>
      <rPr>
        <b val="true"/>
        <sz val="14"/>
        <color rgb="FFFFFFFF"/>
        <rFont val="Yu Gothic"/>
        <family val="0"/>
        <charset val="1"/>
      </rPr>
      <t xml:space="preserve">vs </t>
    </r>
    <r>
      <rPr>
        <b val="true"/>
        <sz val="14"/>
        <color rgb="FFFFFFFF"/>
        <rFont val="DejaVu Sans"/>
        <family val="2"/>
      </rPr>
      <t xml:space="preserve">国民健康保険　月額かんたん試算</t>
    </r>
  </si>
  <si>
    <t xml:space="preserve">① あなたの情報（黄色のセルに入力）</t>
  </si>
  <si>
    <t xml:space="preserve">前年の年収（給与収入・額面）</t>
  </si>
  <si>
    <r>
      <rPr>
        <sz val="11"/>
        <color rgb="FF808080"/>
        <rFont val="DejaVu Sans"/>
        <family val="2"/>
      </rPr>
      <t xml:space="preserve">例：</t>
    </r>
    <r>
      <rPr>
        <sz val="11"/>
        <color rgb="FF808080"/>
        <rFont val="Yu Gothic"/>
        <family val="0"/>
        <charset val="1"/>
      </rPr>
      <t xml:space="preserve">400</t>
    </r>
    <r>
      <rPr>
        <sz val="11"/>
        <color rgb="FF808080"/>
        <rFont val="DejaVu Sans"/>
        <family val="2"/>
      </rPr>
      <t xml:space="preserve">万円なら </t>
    </r>
    <r>
      <rPr>
        <sz val="11"/>
        <color rgb="FF808080"/>
        <rFont val="Yu Gothic"/>
        <family val="0"/>
        <charset val="1"/>
      </rPr>
      <t xml:space="preserve">4000000</t>
    </r>
  </si>
  <si>
    <t xml:space="preserve">退職時の標準報酬月額</t>
  </si>
  <si>
    <t xml:space="preserve">給与明細の健康保険料から逆算可。不明なら月給の額面</t>
  </si>
  <si>
    <r>
      <rPr>
        <sz val="11"/>
        <color rgb="FF000000"/>
        <rFont val="DejaVu Sans"/>
        <family val="2"/>
      </rPr>
      <t xml:space="preserve">年齢（</t>
    </r>
    <r>
      <rPr>
        <sz val="11"/>
        <color rgb="FF000000"/>
        <rFont val="Yu Gothic"/>
        <family val="0"/>
        <charset val="1"/>
      </rPr>
      <t xml:space="preserve">40</t>
    </r>
    <r>
      <rPr>
        <sz val="11"/>
        <color rgb="FF000000"/>
        <rFont val="DejaVu Sans"/>
        <family val="2"/>
      </rPr>
      <t xml:space="preserve">歳以上</t>
    </r>
    <r>
      <rPr>
        <sz val="11"/>
        <color rgb="FF000000"/>
        <rFont val="Yu Gothic"/>
        <family val="0"/>
        <charset val="1"/>
      </rPr>
      <t xml:space="preserve">64</t>
    </r>
    <r>
      <rPr>
        <sz val="11"/>
        <color rgb="FF000000"/>
        <rFont val="DejaVu Sans"/>
        <family val="2"/>
      </rPr>
      <t xml:space="preserve">歳以下は介護保険分が加算）</t>
    </r>
  </si>
  <si>
    <t xml:space="preserve">② 試算に使う料率（めやす・変更可）</t>
  </si>
  <si>
    <t xml:space="preserve">任意継続の保険料率（協会けんぽ大阪・介護込みのめやす）</t>
  </si>
  <si>
    <t xml:space="preserve">全額自己負担。加入していた健保の率に置き換えてください</t>
  </si>
  <si>
    <t xml:space="preserve">任意継続の標準報酬月額の上限</t>
  </si>
  <si>
    <r>
      <rPr>
        <sz val="11"/>
        <color rgb="FF808080"/>
        <rFont val="DejaVu Sans"/>
        <family val="2"/>
      </rPr>
      <t xml:space="preserve">協会けんぽは上限</t>
    </r>
    <r>
      <rPr>
        <sz val="11"/>
        <color rgb="FF808080"/>
        <rFont val="Yu Gothic"/>
        <family val="0"/>
        <charset val="1"/>
      </rPr>
      <t xml:space="preserve">30</t>
    </r>
    <r>
      <rPr>
        <sz val="11"/>
        <color rgb="FF808080"/>
        <rFont val="DejaVu Sans"/>
        <family val="2"/>
      </rPr>
      <t xml:space="preserve">万円（</t>
    </r>
    <r>
      <rPr>
        <sz val="11"/>
        <color rgb="FF808080"/>
        <rFont val="Yu Gothic"/>
        <family val="0"/>
        <charset val="1"/>
      </rPr>
      <t xml:space="preserve">2025</t>
    </r>
    <r>
      <rPr>
        <sz val="11"/>
        <color rgb="FF808080"/>
        <rFont val="DejaVu Sans"/>
        <family val="2"/>
      </rPr>
      <t xml:space="preserve">年度）</t>
    </r>
  </si>
  <si>
    <t xml:space="preserve">国保：所得割率（医療＋支援＋介護のめやす）</t>
  </si>
  <si>
    <r>
      <rPr>
        <sz val="11"/>
        <color rgb="FF808080"/>
        <rFont val="DejaVu Sans"/>
        <family val="2"/>
      </rPr>
      <t xml:space="preserve">市区町村により約</t>
    </r>
    <r>
      <rPr>
        <sz val="11"/>
        <color rgb="FF808080"/>
        <rFont val="Yu Gothic"/>
        <family val="0"/>
        <charset val="1"/>
      </rPr>
      <t xml:space="preserve">10</t>
    </r>
    <r>
      <rPr>
        <sz val="11"/>
        <color rgb="FF808080"/>
        <rFont val="DejaVu Sans"/>
        <family val="2"/>
      </rPr>
      <t xml:space="preserve">〜</t>
    </r>
    <r>
      <rPr>
        <sz val="11"/>
        <color rgb="FF808080"/>
        <rFont val="Yu Gothic"/>
        <family val="0"/>
        <charset val="1"/>
      </rPr>
      <t xml:space="preserve">15%</t>
    </r>
    <r>
      <rPr>
        <sz val="11"/>
        <color rgb="FF808080"/>
        <rFont val="DejaVu Sans"/>
        <family val="2"/>
      </rPr>
      <t xml:space="preserve">。お住まいの率に変更を</t>
    </r>
  </si>
  <si>
    <t xml:space="preserve">国保：均等割など固定分（年額のめやす）</t>
  </si>
  <si>
    <t xml:space="preserve">市区町村・世帯人数により変動</t>
  </si>
  <si>
    <t xml:space="preserve">基礎控除（国保の所得計算用）</t>
  </si>
  <si>
    <t xml:space="preserve">固定値</t>
  </si>
  <si>
    <t xml:space="preserve">③ 試算結果（自動計算）</t>
  </si>
  <si>
    <t xml:space="preserve">項目</t>
  </si>
  <si>
    <t xml:space="preserve">月額のめやす</t>
  </si>
  <si>
    <t xml:space="preserve">計算のしかた</t>
  </si>
  <si>
    <t xml:space="preserve">任意継続</t>
  </si>
  <si>
    <r>
      <rPr>
        <sz val="11"/>
        <color rgb="FF000000"/>
        <rFont val="DejaVu Sans"/>
        <family val="2"/>
      </rPr>
      <t xml:space="preserve">標準報酬月額（上限あり）</t>
    </r>
    <r>
      <rPr>
        <sz val="11"/>
        <color rgb="FF000000"/>
        <rFont val="Yu Gothic"/>
        <family val="0"/>
        <charset val="1"/>
      </rPr>
      <t xml:space="preserve">×</t>
    </r>
    <r>
      <rPr>
        <sz val="11"/>
        <color rgb="FF000000"/>
        <rFont val="DejaVu Sans"/>
        <family val="2"/>
      </rPr>
      <t xml:space="preserve">保険料率。在職時の約</t>
    </r>
    <r>
      <rPr>
        <sz val="11"/>
        <color rgb="FF000000"/>
        <rFont val="Yu Gothic"/>
        <family val="0"/>
        <charset val="1"/>
      </rPr>
      <t xml:space="preserve">2</t>
    </r>
    <r>
      <rPr>
        <sz val="11"/>
        <color rgb="FF000000"/>
        <rFont val="DejaVu Sans"/>
        <family val="2"/>
      </rPr>
      <t xml:space="preserve">倍になるのが普通です</t>
    </r>
  </si>
  <si>
    <t xml:space="preserve">国民健康保険</t>
  </si>
  <si>
    <r>
      <rPr>
        <sz val="11"/>
        <color rgb="FF000000"/>
        <rFont val="DejaVu Sans"/>
        <family val="2"/>
      </rPr>
      <t xml:space="preserve">（前年の給与所得－基礎控除</t>
    </r>
    <r>
      <rPr>
        <sz val="11"/>
        <color rgb="FF000000"/>
        <rFont val="Yu Gothic"/>
        <family val="0"/>
        <charset val="1"/>
      </rPr>
      <t xml:space="preserve">43</t>
    </r>
    <r>
      <rPr>
        <sz val="11"/>
        <color rgb="FF000000"/>
        <rFont val="DejaVu Sans"/>
        <family val="2"/>
      </rPr>
      <t xml:space="preserve">万円）</t>
    </r>
    <r>
      <rPr>
        <sz val="11"/>
        <color rgb="FF000000"/>
        <rFont val="Yu Gothic"/>
        <family val="0"/>
        <charset val="1"/>
      </rPr>
      <t xml:space="preserve">×</t>
    </r>
    <r>
      <rPr>
        <sz val="11"/>
        <color rgb="FF000000"/>
        <rFont val="DejaVu Sans"/>
        <family val="2"/>
      </rPr>
      <t xml:space="preserve">所得割率＋固定分、の</t>
    </r>
    <r>
      <rPr>
        <sz val="11"/>
        <color rgb="FF000000"/>
        <rFont val="Yu Gothic"/>
        <family val="0"/>
        <charset val="1"/>
      </rPr>
      <t xml:space="preserve">12</t>
    </r>
    <r>
      <rPr>
        <sz val="11"/>
        <color rgb="FF000000"/>
        <rFont val="DejaVu Sans"/>
        <family val="2"/>
      </rPr>
      <t xml:space="preserve">分の</t>
    </r>
    <r>
      <rPr>
        <sz val="11"/>
        <color rgb="FF000000"/>
        <rFont val="Yu Gothic"/>
        <family val="0"/>
        <charset val="1"/>
      </rPr>
      <t xml:space="preserve">1</t>
    </r>
  </si>
  <si>
    <t xml:space="preserve">判定</t>
  </si>
  <si>
    <r>
      <rPr>
        <sz val="11"/>
        <color rgb="FF808080"/>
        <rFont val="DejaVu Sans"/>
        <family val="2"/>
      </rPr>
      <t xml:space="preserve">※あくまで概算です。国保料率・均等割は市区町村で大きく異なります。また、退職理由が会社都合等の場合は国保の軽減制度（前年所得を</t>
    </r>
    <r>
      <rPr>
        <sz val="11"/>
        <color rgb="FF808080"/>
        <rFont val="Yu Gothic"/>
        <family val="0"/>
        <charset val="1"/>
      </rPr>
      <t xml:space="preserve">30/100</t>
    </r>
    <r>
      <rPr>
        <sz val="11"/>
        <color rgb="FF808080"/>
        <rFont val="DejaVu Sans"/>
        <family val="2"/>
      </rPr>
      <t xml:space="preserve">として計算）が使える場合があり、その場合は国保が大幅に安くなります。正確な金額は市区町村窓口と健康保険組合の両方で見積もりを取って比べてください。</t>
    </r>
  </si>
</sst>
</file>

<file path=xl/styles.xml><?xml version="1.0" encoding="utf-8"?>
<styleSheet xmlns="http://schemas.openxmlformats.org/spreadsheetml/2006/main">
  <numFmts count="5">
    <numFmt numFmtId="164" formatCode="General"/>
    <numFmt numFmtId="165" formatCode="yyyy/m/d"/>
    <numFmt numFmtId="166" formatCode="#,##0\円"/>
    <numFmt numFmtId="167" formatCode="0\歳"/>
    <numFmt numFmtId="168" formatCode="0.00%"/>
  </numFmts>
  <fonts count="14">
    <font>
      <sz val="11"/>
      <color theme="1"/>
      <name val="Calibri"/>
      <family val="2"/>
      <charset val="1"/>
    </font>
    <font>
      <sz val="10"/>
      <name val="Arial"/>
      <family val="0"/>
    </font>
    <font>
      <sz val="10"/>
      <name val="Arial"/>
      <family val="0"/>
    </font>
    <font>
      <sz val="10"/>
      <name val="Arial"/>
      <family val="0"/>
    </font>
    <font>
      <b val="true"/>
      <sz val="16"/>
      <color rgb="FFFFFFFF"/>
      <name val="DejaVu Sans"/>
      <family val="2"/>
    </font>
    <font>
      <b val="true"/>
      <sz val="11"/>
      <color rgb="FF1F4E79"/>
      <name val="DejaVu Sans"/>
      <family val="2"/>
    </font>
    <font>
      <sz val="11"/>
      <color rgb="FF000000"/>
      <name val="DejaVu Sans"/>
      <family val="2"/>
    </font>
    <font>
      <sz val="11"/>
      <color rgb="FF000000"/>
      <name val="Yu Gothic"/>
      <family val="0"/>
      <charset val="1"/>
    </font>
    <font>
      <b val="true"/>
      <sz val="14"/>
      <color rgb="FFFFFFFF"/>
      <name val="DejaVu Sans"/>
      <family val="2"/>
    </font>
    <font>
      <b val="true"/>
      <sz val="11"/>
      <color rgb="FF000000"/>
      <name val="DejaVu Sans"/>
      <family val="2"/>
    </font>
    <font>
      <sz val="11"/>
      <color rgb="FF0000FF"/>
      <name val="Yu Gothic"/>
      <family val="0"/>
      <charset val="1"/>
    </font>
    <font>
      <sz val="11"/>
      <color rgb="FF808080"/>
      <name val="DejaVu Sans"/>
      <family val="2"/>
    </font>
    <font>
      <sz val="11"/>
      <color rgb="FF808080"/>
      <name val="Yu Gothic"/>
      <family val="0"/>
      <charset val="1"/>
    </font>
    <font>
      <b val="true"/>
      <sz val="14"/>
      <color rgb="FFFFFFFF"/>
      <name val="Yu Gothic"/>
      <family val="0"/>
      <charset val="1"/>
    </font>
  </fonts>
  <fills count="6">
    <fill>
      <patternFill patternType="none"/>
    </fill>
    <fill>
      <patternFill patternType="gray125"/>
    </fill>
    <fill>
      <patternFill patternType="solid">
        <fgColor rgb="FF1F4E79"/>
        <bgColor rgb="FF003366"/>
      </patternFill>
    </fill>
    <fill>
      <patternFill patternType="solid">
        <fgColor rgb="FFD9E2F3"/>
        <bgColor rgb="FFF2F2F2"/>
      </patternFill>
    </fill>
    <fill>
      <patternFill patternType="solid">
        <fgColor rgb="FFFFF2CC"/>
        <bgColor rgb="FFF2F2F2"/>
      </patternFill>
    </fill>
    <fill>
      <patternFill patternType="solid">
        <fgColor rgb="FFF2F2F2"/>
        <bgColor rgb="FFFFFFFF"/>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left" vertical="center" textRotation="0" wrapText="true" indent="0" shrinkToFit="false"/>
      <protection locked="true" hidden="false"/>
    </xf>
    <xf numFmtId="164" fontId="6" fillId="0" borderId="0" xfId="0" applyFont="true" applyBorder="false" applyAlignment="true" applyProtection="false">
      <alignment horizontal="left" vertical="center" textRotation="0" wrapText="true" indent="0" shrinkToFit="false"/>
      <protection locked="true" hidden="false"/>
    </xf>
    <xf numFmtId="164" fontId="7" fillId="0" borderId="0" xfId="0" applyFont="true" applyBorder="false" applyAlignment="true" applyProtection="false">
      <alignment horizontal="left" vertical="center" textRotation="0" wrapText="true" indent="0" shrinkToFit="false"/>
      <protection locked="true" hidden="false"/>
    </xf>
    <xf numFmtId="164" fontId="8" fillId="2" borderId="0" xfId="0" applyFont="true" applyBorder="true" applyAlignment="true" applyProtection="false">
      <alignment horizontal="center" vertical="center" textRotation="0" wrapText="true" indent="0" shrinkToFit="false"/>
      <protection locked="true" hidden="false"/>
    </xf>
    <xf numFmtId="164" fontId="9" fillId="3" borderId="1" xfId="0" applyFont="true" applyBorder="true" applyAlignment="true" applyProtection="false">
      <alignment horizontal="left" vertical="center" textRotation="0" wrapText="true" indent="0" shrinkToFit="false"/>
      <protection locked="true" hidden="false"/>
    </xf>
    <xf numFmtId="165" fontId="10" fillId="4" borderId="1" xfId="0" applyFont="true" applyBorder="true" applyAlignment="true" applyProtection="false">
      <alignment horizontal="left" vertical="center" textRotation="0" wrapText="true" indent="0" shrinkToFit="false"/>
      <protection locked="true" hidden="false"/>
    </xf>
    <xf numFmtId="164" fontId="11" fillId="0" borderId="0" xfId="0" applyFont="true" applyBorder="false" applyAlignment="true" applyProtection="false">
      <alignment horizontal="left" vertical="center" textRotation="0" wrapText="true" indent="0"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6" fillId="5"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left"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5" fontId="7" fillId="0" borderId="1"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true" applyAlignment="true" applyProtection="false">
      <alignment horizontal="left" vertical="center" textRotation="0" wrapText="true" indent="0" shrinkToFit="false"/>
      <protection locked="true" hidden="false"/>
    </xf>
    <xf numFmtId="164" fontId="6" fillId="3" borderId="1" xfId="0" applyFont="true" applyBorder="true" applyAlignment="true" applyProtection="false">
      <alignment horizontal="left" vertical="center" textRotation="0" wrapText="true" indent="0" shrinkToFit="false"/>
      <protection locked="true" hidden="false"/>
    </xf>
    <xf numFmtId="166" fontId="10" fillId="4" borderId="1" xfId="0" applyFont="true" applyBorder="true" applyAlignment="true" applyProtection="false">
      <alignment horizontal="right" vertical="center" textRotation="0" wrapText="true" indent="0" shrinkToFit="false"/>
      <protection locked="true" hidden="false"/>
    </xf>
    <xf numFmtId="167" fontId="10" fillId="4" borderId="1" xfId="0" applyFont="true" applyBorder="true" applyAlignment="true" applyProtection="false">
      <alignment horizontal="right" vertical="center" textRotation="0" wrapText="true" indent="0" shrinkToFit="false"/>
      <protection locked="true" hidden="false"/>
    </xf>
    <xf numFmtId="168" fontId="10" fillId="4" borderId="1" xfId="0" applyFont="true" applyBorder="true" applyAlignment="true" applyProtection="false">
      <alignment horizontal="right" vertical="center" textRotation="0" wrapText="true" indent="0" shrinkToFit="false"/>
      <protection locked="true" hidden="false"/>
    </xf>
    <xf numFmtId="164" fontId="6" fillId="5" borderId="1" xfId="0" applyFont="true" applyBorder="true" applyAlignment="true" applyProtection="false">
      <alignment horizontal="left" vertical="center" textRotation="0" wrapText="true" indent="0" shrinkToFit="false"/>
      <protection locked="true" hidden="false"/>
    </xf>
    <xf numFmtId="166" fontId="7" fillId="0" borderId="1" xfId="0" applyFont="true" applyBorder="true" applyAlignment="true" applyProtection="false">
      <alignment horizontal="right" vertical="center" textRotation="0" wrapText="true" indent="0" shrinkToFit="false"/>
      <protection locked="true" hidden="false"/>
    </xf>
    <xf numFmtId="164" fontId="9" fillId="5" borderId="1" xfId="0" applyFont="true" applyBorder="true" applyAlignment="true" applyProtection="false">
      <alignment horizontal="left" vertical="center" textRotation="0" wrapText="true" indent="0" shrinkToFit="false"/>
      <protection locked="true" hidden="false"/>
    </xf>
    <xf numFmtId="164" fontId="9" fillId="4" borderId="1"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F2F2F2"/>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90"/>
  </cols>
  <sheetData>
    <row r="2" customFormat="false" ht="30" hidden="false" customHeight="true" outlineLevel="0" collapsed="false">
      <c r="B2" s="1" t="s">
        <v>0</v>
      </c>
    </row>
    <row r="4" customFormat="false" ht="15" hidden="false" customHeight="false" outlineLevel="0" collapsed="false">
      <c r="B4" s="2" t="s">
        <v>1</v>
      </c>
    </row>
    <row r="5" customFormat="false" ht="41.75" hidden="false" customHeight="false" outlineLevel="0" collapsed="false">
      <c r="B5" s="3" t="s">
        <v>2</v>
      </c>
    </row>
    <row r="7" customFormat="false" ht="15" hidden="false" customHeight="false" outlineLevel="0" collapsed="false">
      <c r="B7" s="2" t="s">
        <v>3</v>
      </c>
    </row>
    <row r="8" customFormat="false" ht="28.35" hidden="false" customHeight="false" outlineLevel="0" collapsed="false">
      <c r="B8" s="4" t="s">
        <v>4</v>
      </c>
    </row>
    <row r="9" customFormat="false" ht="15" hidden="false" customHeight="false" outlineLevel="0" collapsed="false">
      <c r="B9" s="4" t="s">
        <v>5</v>
      </c>
    </row>
    <row r="10" customFormat="false" ht="28.35" hidden="false" customHeight="false" outlineLevel="0" collapsed="false">
      <c r="B10" s="4" t="s">
        <v>6</v>
      </c>
    </row>
    <row r="12" customFormat="false" ht="15" hidden="false" customHeight="false" outlineLevel="0" collapsed="false">
      <c r="B12" s="2" t="s">
        <v>7</v>
      </c>
    </row>
    <row r="13" customFormat="false" ht="28.35" hidden="false" customHeight="false" outlineLevel="0" collapsed="false">
      <c r="B13" s="3" t="s">
        <v>8</v>
      </c>
    </row>
    <row r="14" customFormat="false" ht="15" hidden="false" customHeight="false" outlineLevel="0" collapsed="false">
      <c r="B14" s="3" t="s">
        <v>9</v>
      </c>
    </row>
    <row r="16" customFormat="false" ht="28.35" hidden="false" customHeight="false" outlineLevel="0" collapsed="false">
      <c r="B16" s="3" t="s">
        <v>10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14"/>
    <col collapsed="false" customWidth="true" hidden="false" outlineLevel="0" max="3" min="3" style="0" width="34"/>
    <col collapsed="false" customWidth="true" hidden="false" outlineLevel="0" max="4" min="4" style="0" width="16"/>
    <col collapsed="false" customWidth="true" hidden="false" outlineLevel="0" max="5" min="5" style="0" width="14"/>
    <col collapsed="false" customWidth="true" hidden="false" outlineLevel="0" max="6" min="6" style="0" width="30"/>
    <col collapsed="false" customWidth="true" hidden="false" outlineLevel="0" max="7" min="7" style="0" width="10"/>
  </cols>
  <sheetData>
    <row r="2" customFormat="false" ht="25.5" hidden="false" customHeight="true" outlineLevel="0" collapsed="false">
      <c r="B2" s="5" t="s">
        <v>11</v>
      </c>
      <c r="C2" s="5"/>
      <c r="D2" s="5"/>
      <c r="E2" s="5"/>
      <c r="F2" s="5"/>
      <c r="G2" s="5"/>
    </row>
    <row r="4" customFormat="false" ht="28.35" hidden="false" customHeight="false" outlineLevel="0" collapsed="false">
      <c r="B4" s="6" t="s">
        <v>12</v>
      </c>
      <c r="C4" s="7"/>
      <c r="D4" s="6" t="s">
        <v>13</v>
      </c>
      <c r="E4" s="7"/>
      <c r="F4" s="8" t="s">
        <v>14</v>
      </c>
    </row>
    <row r="6" customFormat="false" ht="28.35" hidden="false" customHeight="false" outlineLevel="0" collapsed="false">
      <c r="B6" s="9" t="s">
        <v>15</v>
      </c>
      <c r="C6" s="9" t="s">
        <v>16</v>
      </c>
      <c r="D6" s="9" t="s">
        <v>17</v>
      </c>
      <c r="E6" s="9" t="s">
        <v>18</v>
      </c>
      <c r="F6" s="9" t="s">
        <v>19</v>
      </c>
      <c r="G6" s="9" t="s">
        <v>20</v>
      </c>
    </row>
    <row r="7" customFormat="false" ht="30" hidden="false" customHeight="true" outlineLevel="0" collapsed="false">
      <c r="B7" s="10" t="s">
        <v>21</v>
      </c>
      <c r="C7" s="11" t="s">
        <v>22</v>
      </c>
      <c r="D7" s="11" t="s">
        <v>23</v>
      </c>
      <c r="E7" s="12" t="s">
        <v>24</v>
      </c>
      <c r="F7" s="11" t="s">
        <v>25</v>
      </c>
      <c r="G7" s="12" t="s">
        <v>26</v>
      </c>
    </row>
    <row r="8" customFormat="false" ht="30" hidden="false" customHeight="true" outlineLevel="0" collapsed="false">
      <c r="B8" s="10" t="s">
        <v>21</v>
      </c>
      <c r="C8" s="11" t="s">
        <v>27</v>
      </c>
      <c r="D8" s="11" t="s">
        <v>23</v>
      </c>
      <c r="E8" s="12" t="s">
        <v>24</v>
      </c>
      <c r="F8" s="11" t="s">
        <v>24</v>
      </c>
      <c r="G8" s="12" t="s">
        <v>26</v>
      </c>
    </row>
    <row r="9" customFormat="false" ht="30" hidden="false" customHeight="true" outlineLevel="0" collapsed="false">
      <c r="B9" s="10" t="s">
        <v>21</v>
      </c>
      <c r="C9" s="11" t="s">
        <v>28</v>
      </c>
      <c r="D9" s="11" t="s">
        <v>23</v>
      </c>
      <c r="E9" s="12" t="s">
        <v>24</v>
      </c>
      <c r="F9" s="11" t="s">
        <v>24</v>
      </c>
      <c r="G9" s="12" t="s">
        <v>26</v>
      </c>
    </row>
    <row r="10" customFormat="false" ht="30" hidden="false" customHeight="true" outlineLevel="0" collapsed="false">
      <c r="B10" s="10" t="s">
        <v>29</v>
      </c>
      <c r="C10" s="11" t="s">
        <v>30</v>
      </c>
      <c r="D10" s="11" t="s">
        <v>31</v>
      </c>
      <c r="E10" s="13" t="str">
        <f aca="false">IF($C$4="","",$C$4+15)</f>
        <v/>
      </c>
      <c r="F10" s="11" t="s">
        <v>32</v>
      </c>
      <c r="G10" s="12" t="s">
        <v>26</v>
      </c>
    </row>
    <row r="11" customFormat="false" ht="30" hidden="false" customHeight="true" outlineLevel="0" collapsed="false">
      <c r="B11" s="10" t="s">
        <v>29</v>
      </c>
      <c r="C11" s="11" t="s">
        <v>33</v>
      </c>
      <c r="D11" s="11" t="s">
        <v>34</v>
      </c>
      <c r="E11" s="13" t="str">
        <f aca="false">IF($C$4="","",$C$4+21)</f>
        <v/>
      </c>
      <c r="F11" s="11" t="s">
        <v>35</v>
      </c>
      <c r="G11" s="12" t="s">
        <v>26</v>
      </c>
    </row>
    <row r="12" customFormat="false" ht="30" hidden="false" customHeight="true" outlineLevel="0" collapsed="false">
      <c r="B12" s="10" t="s">
        <v>29</v>
      </c>
      <c r="C12" s="11" t="s">
        <v>36</v>
      </c>
      <c r="D12" s="11" t="s">
        <v>31</v>
      </c>
      <c r="E12" s="13" t="str">
        <f aca="false">IF($C$4="","",$C$4+15)</f>
        <v/>
      </c>
      <c r="F12" s="11" t="s">
        <v>37</v>
      </c>
      <c r="G12" s="12" t="s">
        <v>26</v>
      </c>
    </row>
    <row r="13" customFormat="false" ht="30" hidden="false" customHeight="true" outlineLevel="0" collapsed="false">
      <c r="B13" s="10" t="s">
        <v>38</v>
      </c>
      <c r="C13" s="11" t="s">
        <v>39</v>
      </c>
      <c r="D13" s="11" t="s">
        <v>40</v>
      </c>
      <c r="E13" s="12" t="s">
        <v>24</v>
      </c>
      <c r="F13" s="11" t="s">
        <v>41</v>
      </c>
      <c r="G13" s="12" t="s">
        <v>26</v>
      </c>
    </row>
    <row r="14" customFormat="false" ht="30" hidden="false" customHeight="true" outlineLevel="0" collapsed="false">
      <c r="B14" s="10" t="s">
        <v>42</v>
      </c>
      <c r="C14" s="11" t="s">
        <v>43</v>
      </c>
      <c r="D14" s="11" t="s">
        <v>44</v>
      </c>
      <c r="E14" s="12" t="s">
        <v>24</v>
      </c>
      <c r="F14" s="11" t="s">
        <v>45</v>
      </c>
      <c r="G14" s="12" t="s">
        <v>26</v>
      </c>
    </row>
    <row r="15" customFormat="false" ht="30" hidden="false" customHeight="true" outlineLevel="0" collapsed="false">
      <c r="B15" s="10" t="s">
        <v>42</v>
      </c>
      <c r="C15" s="11" t="s">
        <v>46</v>
      </c>
      <c r="D15" s="11" t="s">
        <v>44</v>
      </c>
      <c r="E15" s="12" t="s">
        <v>24</v>
      </c>
      <c r="F15" s="11" t="s">
        <v>47</v>
      </c>
      <c r="G15" s="12" t="s">
        <v>26</v>
      </c>
    </row>
    <row r="16" customFormat="false" ht="30" hidden="false" customHeight="true" outlineLevel="0" collapsed="false">
      <c r="B16" s="10" t="s">
        <v>48</v>
      </c>
      <c r="C16" s="11" t="s">
        <v>49</v>
      </c>
      <c r="D16" s="11" t="s">
        <v>50</v>
      </c>
      <c r="E16" s="13" t="str">
        <f aca="false">IF($E$4="","",$E$4)</f>
        <v/>
      </c>
      <c r="F16" s="11" t="s">
        <v>51</v>
      </c>
      <c r="G16" s="12" t="s">
        <v>26</v>
      </c>
    </row>
    <row r="18" customFormat="false" ht="28.35" hidden="false" customHeight="true" outlineLevel="0" collapsed="false">
      <c r="B18" s="14" t="s">
        <v>52</v>
      </c>
      <c r="C18" s="14"/>
      <c r="D18" s="14"/>
      <c r="E18" s="14"/>
      <c r="F18" s="14"/>
      <c r="G18" s="14"/>
    </row>
  </sheetData>
  <mergeCells count="2">
    <mergeCell ref="B2:G2"/>
    <mergeCell ref="B18:G18"/>
  </mergeCells>
  <dataValidations count="1">
    <dataValidation allowBlank="true" errorStyle="stop" operator="between" showDropDown="false" showErrorMessage="false" showInputMessage="false" sqref="G7:G16" type="list">
      <formula1>"未着手,進行中,完了"</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40"/>
    <col collapsed="false" customWidth="true" hidden="false" outlineLevel="0" max="3" min="3" style="0" width="18"/>
    <col collapsed="false" customWidth="true" hidden="false" outlineLevel="0" max="4" min="4" style="0" width="44"/>
  </cols>
  <sheetData>
    <row r="2" customFormat="false" ht="25.5" hidden="false" customHeight="true" outlineLevel="0" collapsed="false">
      <c r="B2" s="5" t="s">
        <v>53</v>
      </c>
      <c r="C2" s="5"/>
      <c r="D2" s="5"/>
    </row>
    <row r="4" customFormat="false" ht="15" hidden="false" customHeight="false" outlineLevel="0" collapsed="false">
      <c r="B4" s="2" t="s">
        <v>54</v>
      </c>
    </row>
    <row r="5" customFormat="false" ht="15" hidden="false" customHeight="false" outlineLevel="0" collapsed="false">
      <c r="B5" s="15" t="s">
        <v>55</v>
      </c>
      <c r="C5" s="16" t="n">
        <v>4000000</v>
      </c>
      <c r="D5" s="8" t="s">
        <v>56</v>
      </c>
    </row>
    <row r="6" customFormat="false" ht="28.35" hidden="false" customHeight="false" outlineLevel="0" collapsed="false">
      <c r="B6" s="15" t="s">
        <v>57</v>
      </c>
      <c r="C6" s="16" t="n">
        <v>300000</v>
      </c>
      <c r="D6" s="8" t="s">
        <v>58</v>
      </c>
    </row>
    <row r="7" customFormat="false" ht="28.35" hidden="false" customHeight="false" outlineLevel="0" collapsed="false">
      <c r="B7" s="15" t="s">
        <v>59</v>
      </c>
      <c r="C7" s="17" t="n">
        <v>40</v>
      </c>
      <c r="D7" s="8"/>
    </row>
    <row r="9" customFormat="false" ht="15" hidden="false" customHeight="false" outlineLevel="0" collapsed="false">
      <c r="B9" s="2" t="s">
        <v>60</v>
      </c>
    </row>
    <row r="10" customFormat="false" ht="28.35" hidden="false" customHeight="false" outlineLevel="0" collapsed="false">
      <c r="B10" s="15" t="s">
        <v>61</v>
      </c>
      <c r="C10" s="18" t="n">
        <v>0.1201</v>
      </c>
      <c r="D10" s="8" t="s">
        <v>62</v>
      </c>
    </row>
    <row r="11" customFormat="false" ht="15" hidden="false" customHeight="false" outlineLevel="0" collapsed="false">
      <c r="B11" s="15" t="s">
        <v>63</v>
      </c>
      <c r="C11" s="16" t="n">
        <v>300000</v>
      </c>
      <c r="D11" s="8" t="s">
        <v>64</v>
      </c>
    </row>
    <row r="12" customFormat="false" ht="28.35" hidden="false" customHeight="false" outlineLevel="0" collapsed="false">
      <c r="B12" s="15" t="s">
        <v>65</v>
      </c>
      <c r="C12" s="18" t="n">
        <v>0.14</v>
      </c>
      <c r="D12" s="8" t="s">
        <v>66</v>
      </c>
    </row>
    <row r="13" customFormat="false" ht="28.35" hidden="false" customHeight="false" outlineLevel="0" collapsed="false">
      <c r="B13" s="15" t="s">
        <v>67</v>
      </c>
      <c r="C13" s="16" t="n">
        <v>100000</v>
      </c>
      <c r="D13" s="8" t="s">
        <v>68</v>
      </c>
    </row>
    <row r="14" customFormat="false" ht="15" hidden="false" customHeight="false" outlineLevel="0" collapsed="false">
      <c r="B14" s="15" t="s">
        <v>69</v>
      </c>
      <c r="C14" s="16" t="n">
        <v>430000</v>
      </c>
      <c r="D14" s="8" t="s">
        <v>70</v>
      </c>
    </row>
    <row r="16" customFormat="false" ht="15" hidden="false" customHeight="false" outlineLevel="0" collapsed="false">
      <c r="B16" s="2" t="s">
        <v>71</v>
      </c>
    </row>
    <row r="17" customFormat="false" ht="15" hidden="false" customHeight="false" outlineLevel="0" collapsed="false">
      <c r="B17" s="9" t="s">
        <v>72</v>
      </c>
      <c r="C17" s="9" t="s">
        <v>73</v>
      </c>
      <c r="D17" s="6" t="s">
        <v>74</v>
      </c>
    </row>
    <row r="18" customFormat="false" ht="24" hidden="false" customHeight="true" outlineLevel="0" collapsed="false">
      <c r="B18" s="19" t="s">
        <v>75</v>
      </c>
      <c r="C18" s="20" t="n">
        <f aca="false">ROUND(MIN(C6,C11)*C10,0)</f>
        <v>36030</v>
      </c>
      <c r="D18" s="11" t="s">
        <v>76</v>
      </c>
    </row>
    <row r="19" customFormat="false" ht="24" hidden="false" customHeight="true" outlineLevel="0" collapsed="false">
      <c r="B19" s="19" t="s">
        <v>77</v>
      </c>
      <c r="C19" s="20" t="n">
        <f aca="false">ROUND((MAX(C5-IF(C5&lt;=1625000,550000,IF(C5&lt;=1800000,C5*0.4-100000,IF(C5&lt;=3600000,C5*0.3+80000,IF(C5&lt;=6600000,C5*0.2+440000,IF(C5&lt;=8500000,C5*0.1+1100000,1950000)))))-C14,0)*C12+C13)/12,0)</f>
        <v>35517</v>
      </c>
      <c r="D19" s="11" t="s">
        <v>78</v>
      </c>
    </row>
    <row r="20" customFormat="false" ht="24" hidden="false" customHeight="true" outlineLevel="0" collapsed="false">
      <c r="B20" s="21" t="s">
        <v>79</v>
      </c>
      <c r="C20" s="22" t="str">
        <f aca="false">IF(C18&lt;C19,"任意継続が安い","国保が安い")</f>
        <v>国保が安い</v>
      </c>
      <c r="D20" s="11" t="str">
        <f aca="false">"差額：月あたり約"&amp;TEXT(ABS(C18-C19),"#,##0")&amp;"円"</f>
        <v>差額：月あたり約513円</v>
      </c>
    </row>
    <row r="22" customFormat="false" ht="45" hidden="false" customHeight="true" outlineLevel="0" collapsed="false">
      <c r="B22" s="14" t="s">
        <v>80</v>
      </c>
      <c r="C22" s="14"/>
      <c r="D22" s="14"/>
    </row>
  </sheetData>
  <mergeCells count="2">
    <mergeCell ref="B2:D2"/>
    <mergeCell ref="B22:D2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LibreOffice/26.2.2.2$Linux_AARCH64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2026-07-10T23:50:33Z</dcterms:created>
  <dc:creator>openpyxl</dc:creator>
  <dc:description/>
  <dc:language>en-US</dc:language>
  <cp:lastModifiedBy/>
  <dcterms:modified xsi:type="dcterms:W3CDTF">2026-07-10T23:50:33Z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